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37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<sst xmlns="http://schemas.openxmlformats.org/spreadsheetml/2006/main" count="365" uniqueCount="360">
  <si>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</si>
  <si>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</si>
  <si>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</si>
  <si>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</si>
  <si>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</si>
  <si>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</si>
  <si>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</si>
  <si>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</si>
  <si>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</si>
  <si>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</si>
  <si>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</si>
  <si>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</si>
  <si>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</si>
  <si>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</si>
  <si>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</si>
  <si>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</si>
  <si>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</si>
  <si>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</si>
  <si>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</si>
  <si>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</si>
  <si>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</si>
  <si>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</si>
  <si>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</si>
  <si>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</si>
  <si>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</si>
  <si>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</si>
  <si>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</si>
  <si>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</si>
  <si>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</si>
  <si>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Налог, взимаемый в виде стоимости патента в связи с применением упрощенной системы налогообложения</t>
  </si>
  <si>
    <t>000  1  05  01040  02  0000  110</t>
  </si>
  <si>
    <t>000  1  05  01041  02  0000  110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</si>
  <si>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</si>
  <si>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</si>
  <si>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</si>
  <si>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</si>
  <si>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</si>
  <si>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</si>
  <si>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</si>
  <si>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</si>
  <si>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</si>
  <si>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</si>
  <si>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</si>
  <si>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</si>
  <si>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</si>
  <si>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</si>
  <si>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</si>
  <si>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</si>
  <si>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</si>
  <si>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</si>
  <si>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</si>
  <si>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</si>
  <si>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</si>
  <si>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</si>
  <si>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</si>
  <si>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</si>
  <si>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</si>
  <si>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</si>
  <si>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</si>
  <si>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</si>
  <si>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</si>
  <si>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</si>
  <si>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</si>
  <si>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</si>
  <si>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</si>
  <si>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</si>
  <si>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</si>
  <si>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</si>
  <si>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</si>
  <si>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</si>
  <si>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</si>
  <si>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</si>
  <si>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</si>
  <si>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</si>
  <si>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</si>
  <si>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</si>
  <si>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</si>
  <si>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</si>
  <si>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</si>
  <si>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</si>
  <si>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</si>
  <si>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</si>
  <si>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</si>
  <si>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</si>
  <si>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</si>
  <si>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</si>
  <si>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</si>
  <si>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</si>
  <si>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</si>
  <si>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</si>
  <si>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</si>
  <si>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</si>
  <si>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</si>
  <si>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</si>
  <si>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</si>
  <si>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</si>
  <si>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</si>
  <si>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</si>
  <si>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</si>
  <si>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</si>
  <si>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</si>
  <si>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</si>
  <si>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</si>
  <si>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</si>
  <si>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</si>
  <si>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</si>
  <si>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</si>
  <si>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</si>
  <si>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</si>
  <si>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</si>
  <si>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</si>
  <si>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</si>
  <si>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</si>
  <si>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</si>
  <si>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</si>
  <si>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</si>
  <si>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</si>
  <si>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</si>
  <si>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</si>
  <si>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</si>
  <si>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</si>
  <si>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</si>
  <si>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</si>
  <si>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</si>
  <si>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</si>
  <si>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</si>
  <si>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</si>
  <si>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</si>
  <si>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</si>
  <si>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</si>
  <si>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</si>
  <si>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</si>
  <si>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</si>
  <si>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</si>
  <si>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</si>
  <si>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</si>
  <si>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</si>
  <si>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</si>
  <si>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</si>
  <si>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</si>
  <si>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</si>
  <si>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</si>
  <si>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</si>
  <si>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</si>
  <si>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</si>
  <si>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</si>
  <si>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</si>
  <si>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</si>
  <si>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</si>
  <si>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</si>
  <si>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</si>
  <si>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</si>
  <si>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</si>
  <si>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</si>
  <si>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</si>
  <si>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</si>
  <si>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</si>
  <si>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</si>
  <si>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</si>
  <si>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</si>
  <si>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</si>
  <si>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</si>
  <si>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</si>
  <si>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</si>
  <si>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</si>
  <si>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</si>
  <si>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</si>
  <si>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</si>
  <si>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</si>
  <si>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</si>
  <si>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</si>
  <si>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</si>
  <si>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</si>
  <si>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</si>
  <si>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</si>
  <si>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</si>
  <si>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</si>
  <si>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</si>
  <si>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</si>
  <si>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</si>
  <si>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</si>
  <si>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</si>
  <si>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</si>
  <si>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</si>
  <si>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</si>
  <si>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</si>
  <si>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</si>
  <si>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</si>
  <si>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</si>
  <si>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000  1  16  33040  04  0000  140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</si>
  <si>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</si>
  <si>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</si>
  <si>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</si>
  <si>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</si>
  <si>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</si>
  <si>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</si>
  <si>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</si>
  <si>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</si>
  <si>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</si>
  <si>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</si>
  <si>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</si>
  <si>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</si>
  <si>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</si>
  <si>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</si>
  <si>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</si>
  <si>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</si>
  <si>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</si>
  <si>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</si>
  <si>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</si>
  <si>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</si>
  <si>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</si>
  <si>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</si>
  <si>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</si>
  <si>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</si>
  <si>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</si>
  <si>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</si>
  <si>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</si>
  <si>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</si>
  <si>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</si>
  <si>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</si>
  <si>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</si>
  <si>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</si>
  <si>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</si>
  <si>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000  2  02  02041  00  0000  151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</si>
  <si>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</si>
  <si>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000  2  02  02041  04  0000  151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</si>
  <si>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</si>
  <si>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</si>
  <si>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</si>
  <si>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</si>
  <si>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</si>
  <si>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</si>
  <si>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</si>
  <si>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</si>
  <si>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</si>
  <si>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</si>
  <si>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</si>
  <si>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</si>
  <si>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</si>
  <si>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</si>
  <si>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</si>
  <si>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</si>
  <si>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</si>
  <si>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</si>
  <si>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</si>
  <si>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</si>
  <si>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</si>
  <si>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</si>
  <si>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</si>
  <si>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</si>
  <si>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</si>
  <si>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</si>
  <si>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</si>
  <si>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</si>
  <si>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</si>
  <si>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</si>
  <si>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</si>
  <si>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</si>
  <si>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</si>
  <si>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</si>
  <si>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</si>
  <si>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</si>
  <si>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</si>
  <si>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</si>
  <si>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</si>
  <si>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</si>
  <si>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</si>
  <si>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</si>
  <si>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</si>
  <si>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</si>
  <si>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</si>
  <si>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</si>
  <si>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</si>
  <si>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</si>
  <si>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</si>
  <si>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</si>
  <si>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</si>
  <si>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</si>
  <si>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</si>
  <si>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</si>
  <si>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</si>
  <si>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</si>
  <si>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</si>
  <si>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</si>
  <si>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</si>
  <si>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</si>
  <si>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</si>
  <si>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</si>
  <si>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</si>
  <si>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</si>
  <si>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</si>
  <si>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</si>
  <si>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</si>
  <si>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</si>
  <si>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</si>
  <si>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</si>
  <si>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</si>
  <si>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</si>
  <si>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</si>
  <si>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</si>
  <si>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</si>
  <si>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</si>
  <si>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</si>
  <si>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</si>
  <si>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</si>
  <si>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</si>
  <si>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</si>
  <si>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</si>
  <si>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</si>
  <si>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</si>
  <si>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</si>
  <si>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000  2  02  02109  00  0000  151</t>
  </si>
  <si>
    <t>000  2  02  02109  04  0000  151</t>
  </si>
  <si>
    <t>000  2  02  02150  00  0000  151</t>
  </si>
  <si>
    <t>000  2  02  02150  04  0000  151</t>
  </si>
  <si>
    <t>Субсидии бюджетам муниципальных образований на проведение капитального ремонта многоквартирных домов</t>
  </si>
  <si>
    <t>Субсидии бюджетам городских округов на проведение капитального ремонта многоквартирных домов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</si>
  <si>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</si>
  <si>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</si>
  <si>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000  2  02  04041  00  0000  151</t>
  </si>
  <si>
    <t>000  2  02  04041  04  0000  151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</si>
  <si>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</si>
  <si>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библиотечного дела с учетом задачи расширения информационных технологий и оцифровки</t>
  </si>
  <si>
    <t>000  1  12  01050  01  0000  120</t>
  </si>
  <si>
    <t>Плата за иные виды негативного воздействия на окружающую среду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</si>
  <si>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</si>
  <si>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</si>
  <si>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</si>
  <si>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</si>
  <si>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000  1  16  23041  04  0000  140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</si>
  <si>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</si>
  <si>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</si>
  <si>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</si>
  <si>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</si>
  <si>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№ 181-ФЗ "О социальной защите инвалидов в Российской Федерации"</t>
  </si>
  <si>
    <t>000  2  02  02008  00  0000  151</t>
  </si>
  <si>
    <t>000  2  02  02008  04  0000  151</t>
  </si>
  <si>
    <t>000  2  02  02051  00  0000  151</t>
  </si>
  <si>
    <t>000  2  02  02051  04  0000  151</t>
  </si>
  <si>
    <t>000  1  08  07150  01  0000  110</t>
  </si>
  <si>
    <t>Государственная пошлина за выдачу разрешения на установку рекламной конструкции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</si>
  <si>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</si>
  <si>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</si>
  <si>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</si>
  <si>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</si>
  <si>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</si>
  <si>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</si>
  <si>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</si>
  <si>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</si>
  <si>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</si>
  <si>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</si>
  <si>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2012 год</t>
  </si>
  <si>
    <t>Исполнено на 01.01.2013</t>
  </si>
  <si>
    <t>000  1  14  02042  04  0000  440</t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</si>
  <si>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</si>
  <si>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</si>
  <si>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 xml:space="preserve">                                     Приложение 1</t>
  </si>
  <si>
    <t xml:space="preserve">                                      к решению Думы </t>
  </si>
  <si>
    <t xml:space="preserve">                                      города Мегиона</t>
  </si>
  <si>
    <t xml:space="preserve">                                      от "26_"_04_2013  № 337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</si>
</sst>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3" fillId="33" borderId="0" xfId="0" applyFont="1" applyFill="1" applyBorder="1" applyAlignment="1">
      <alignment horizontal="center" vertical="center" wrapText="1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zoomScale="75" zoomScaleNormal="75" workbookViewId="0" topLeftCell="A175">
      <selection activeCell="I190" sqref="I190"/>
    </sheetView>
  </sheetViews>
  <sheetFormatPr defaultColWidth="9.33203125" defaultRowHeight="11.25"/>
  <cols>
    <col min="1" max="1" width="100.5" style="1" customWidth="1"/>
    <col min="2" max="2" width="41.83203125" style="2" customWidth="1"/>
    <col min="3" max="3" width="18.16015625" style="1" customWidth="1"/>
    <col min="4" max="4" width="22.5" style="9" customWidth="1"/>
    <col min="5" max="13" width="9.33203125" style="7" customWidth="1"/>
    <col min="14" max="16384" width="9.33203125" style="7" customWidth="1"/>
  </cols>
  <sheetData>
    <row r="1" spans="2:4" s="1" customFormat="1" ht="15.75" customHeight="1">
      <c r="B1" s="21" t="s">
        <v>356</v>
      </c>
      <c r="C1" s="21"/>
      <c r="D1" s="18"/>
    </row>
    <row r="2" spans="2:4" s="1" customFormat="1" ht="15.75">
      <c r="B2" s="22" t="s">
        <v>357</v>
      </c>
      <c r="C2" s="22"/>
      <c r="D2" s="17"/>
    </row>
    <row r="3" spans="2:4" s="9" customFormat="1" ht="15.75">
      <c r="B3" s="22" t="s">
        <v>358</v>
      </c>
      <c r="C3" s="22"/>
      <c r="D3" s="19"/>
    </row>
    <row r="4" spans="2:4" s="1" customFormat="1" ht="15.75" customHeight="1">
      <c r="B4" s="22" t="s">
        <v>359</v>
      </c>
      <c r="C4" s="22"/>
      <c r="D4" s="19"/>
    </row>
    <row r="5" spans="2:4" s="1" customFormat="1" ht="7.5" customHeight="1">
      <c r="B5" s="2"/>
      <c r="C5" s="9"/>
      <c r="D5" s="9"/>
    </row>
    <row r="6" spans="1:4" s="1" customFormat="1" ht="51.75" customHeight="1">
      <c r="A6" s="20" t="s">
        <v>351</v>
      </c>
      <c r="B6" s="20"/>
      <c r="C6" s="20"/>
      <c r="D6" s="13"/>
    </row>
    <row r="7" spans="2:4" s="1" customFormat="1" ht="15.75">
      <c r="B7" s="2"/>
      <c r="C7" s="16" t="s">
        <v>306</v>
      </c>
      <c r="D7" s="9"/>
    </row>
    <row r="8" spans="1:4" s="5" customFormat="1" ht="69.75" customHeight="1">
      <c r="A8" s="3" t="s">
        <v>304</v>
      </c>
      <c r="B8" s="4" t="s">
        <v>0</v>
      </c>
      <c r="C8" s="11" t="s">
        <v>352</v>
      </c>
      <c r="D8" s="14"/>
    </row>
    <row r="9" spans="1:4" ht="15.75">
      <c r="A9" s="10" t="s">
        <v>1</v>
      </c>
      <c r="B9" s="6" t="s">
        <v>2</v>
      </c>
      <c r="C9" s="8">
        <f>SUM(C10,C125)</f>
        <v>3714629.6999999993</v>
      </c>
      <c r="D9" s="15"/>
    </row>
    <row r="10" spans="1:4" ht="15.75">
      <c r="A10" s="10" t="s">
        <v>3</v>
      </c>
      <c r="B10" s="6" t="s">
        <v>4</v>
      </c>
      <c r="C10" s="8">
        <f>SUM(C11,C17,C34,C45,C52,C61,C76,C83,C87,C98,C122)</f>
        <v>1065220.4</v>
      </c>
      <c r="D10" s="15"/>
    </row>
    <row r="11" spans="1:4" ht="15.75">
      <c r="A11" s="10" t="s">
        <v>5</v>
      </c>
      <c r="B11" s="6" t="s">
        <v>6</v>
      </c>
      <c r="C11" s="8">
        <f>SUM(C12)</f>
        <v>627886.7999999999</v>
      </c>
      <c r="D11" s="15"/>
    </row>
    <row r="12" spans="1:4" ht="21" customHeight="1">
      <c r="A12" s="10" t="s">
        <v>7</v>
      </c>
      <c r="B12" s="6" t="s">
        <v>8</v>
      </c>
      <c r="C12" s="8">
        <f>SUM(C13,C14,C15,C16)</f>
        <v>627886.7999999999</v>
      </c>
      <c r="D12" s="15"/>
    </row>
    <row r="13" spans="1:4" ht="73.5" customHeight="1">
      <c r="A13" s="10" t="s">
        <v>348</v>
      </c>
      <c r="B13" s="6" t="s">
        <v>9</v>
      </c>
      <c r="C13" s="8">
        <v>620641.2</v>
      </c>
      <c r="D13" s="15"/>
    </row>
    <row r="14" spans="1:4" ht="82.5" customHeight="1">
      <c r="A14" s="10" t="s">
        <v>10</v>
      </c>
      <c r="B14" s="6" t="s">
        <v>11</v>
      </c>
      <c r="C14" s="8">
        <v>2687.9</v>
      </c>
      <c r="D14" s="15"/>
    </row>
    <row r="15" spans="1:4" ht="32.25" customHeight="1">
      <c r="A15" s="10" t="s">
        <v>12</v>
      </c>
      <c r="B15" s="6" t="s">
        <v>13</v>
      </c>
      <c r="C15" s="8">
        <v>4430.5</v>
      </c>
      <c r="D15" s="15"/>
    </row>
    <row r="16" spans="1:4" ht="75.75" customHeight="1">
      <c r="A16" s="10" t="s">
        <v>349</v>
      </c>
      <c r="B16" s="6" t="s">
        <v>14</v>
      </c>
      <c r="C16" s="8">
        <v>127.2</v>
      </c>
      <c r="D16" s="15"/>
    </row>
    <row r="17" spans="1:4" ht="20.25" customHeight="1">
      <c r="A17" s="10" t="s">
        <v>15</v>
      </c>
      <c r="B17" s="6" t="s">
        <v>16</v>
      </c>
      <c r="C17" s="8">
        <f>SUM(C18,C28,C31)</f>
        <v>103658.49999999999</v>
      </c>
      <c r="D17" s="15"/>
    </row>
    <row r="18" spans="1:4" ht="34.5" customHeight="1">
      <c r="A18" s="10" t="s">
        <v>17</v>
      </c>
      <c r="B18" s="6" t="s">
        <v>18</v>
      </c>
      <c r="C18" s="8">
        <f>SUM(C19,C22,C25,C27)</f>
        <v>53926.7</v>
      </c>
      <c r="D18" s="15"/>
    </row>
    <row r="19" spans="1:4" ht="31.5">
      <c r="A19" s="10" t="s">
        <v>19</v>
      </c>
      <c r="B19" s="6" t="s">
        <v>20</v>
      </c>
      <c r="C19" s="8">
        <f>SUM(C20,C21)</f>
        <v>39594</v>
      </c>
      <c r="D19" s="15"/>
    </row>
    <row r="20" spans="1:4" ht="31.5">
      <c r="A20" s="10" t="s">
        <v>19</v>
      </c>
      <c r="B20" s="6" t="s">
        <v>21</v>
      </c>
      <c r="C20" s="8">
        <v>43621.6</v>
      </c>
      <c r="D20" s="15"/>
    </row>
    <row r="21" spans="1:4" ht="51" customHeight="1">
      <c r="A21" s="10" t="s">
        <v>22</v>
      </c>
      <c r="B21" s="6" t="s">
        <v>23</v>
      </c>
      <c r="C21" s="8">
        <v>-4027.6</v>
      </c>
      <c r="D21" s="15"/>
    </row>
    <row r="22" spans="1:4" ht="40.5" customHeight="1">
      <c r="A22" s="10" t="s">
        <v>24</v>
      </c>
      <c r="B22" s="6" t="s">
        <v>25</v>
      </c>
      <c r="C22" s="8">
        <f>SUM(C23,C24)</f>
        <v>7367.5</v>
      </c>
      <c r="D22" s="15"/>
    </row>
    <row r="23" spans="1:4" ht="36.75" customHeight="1">
      <c r="A23" s="10" t="s">
        <v>24</v>
      </c>
      <c r="B23" s="6" t="s">
        <v>26</v>
      </c>
      <c r="C23" s="8">
        <v>5755.9</v>
      </c>
      <c r="D23" s="15"/>
    </row>
    <row r="24" spans="1:4" ht="52.5" customHeight="1">
      <c r="A24" s="10" t="s">
        <v>27</v>
      </c>
      <c r="B24" s="6" t="s">
        <v>28</v>
      </c>
      <c r="C24" s="8">
        <v>1611.6</v>
      </c>
      <c r="D24" s="15"/>
    </row>
    <row r="25" spans="1:4" ht="35.25" customHeight="1">
      <c r="A25" s="10" t="s">
        <v>29</v>
      </c>
      <c r="B25" s="6" t="s">
        <v>30</v>
      </c>
      <c r="C25" s="8">
        <f>SUM(C26)</f>
        <v>179.2</v>
      </c>
      <c r="D25" s="15"/>
    </row>
    <row r="26" spans="1:4" ht="35.25" customHeight="1">
      <c r="A26" s="10" t="s">
        <v>29</v>
      </c>
      <c r="B26" s="6" t="s">
        <v>31</v>
      </c>
      <c r="C26" s="8">
        <v>179.2</v>
      </c>
      <c r="D26" s="15"/>
    </row>
    <row r="27" spans="1:4" ht="38.25" customHeight="1">
      <c r="A27" s="10" t="s">
        <v>32</v>
      </c>
      <c r="B27" s="6" t="s">
        <v>33</v>
      </c>
      <c r="C27" s="8">
        <v>6786</v>
      </c>
      <c r="D27" s="15"/>
    </row>
    <row r="28" spans="1:4" ht="21" customHeight="1">
      <c r="A28" s="10" t="s">
        <v>34</v>
      </c>
      <c r="B28" s="6" t="s">
        <v>35</v>
      </c>
      <c r="C28" s="8">
        <f>SUM(C29,C30)</f>
        <v>49639.6</v>
      </c>
      <c r="D28" s="15"/>
    </row>
    <row r="29" spans="1:4" ht="22.5" customHeight="1">
      <c r="A29" s="10" t="s">
        <v>34</v>
      </c>
      <c r="B29" s="6" t="s">
        <v>36</v>
      </c>
      <c r="C29" s="8">
        <v>49129.5</v>
      </c>
      <c r="D29" s="15"/>
    </row>
    <row r="30" spans="1:4" ht="39" customHeight="1">
      <c r="A30" s="10" t="s">
        <v>37</v>
      </c>
      <c r="B30" s="6" t="s">
        <v>38</v>
      </c>
      <c r="C30" s="8">
        <v>510.1</v>
      </c>
      <c r="D30" s="15"/>
    </row>
    <row r="31" spans="1:4" ht="18.75" customHeight="1">
      <c r="A31" s="10" t="s">
        <v>39</v>
      </c>
      <c r="B31" s="6" t="s">
        <v>40</v>
      </c>
      <c r="C31" s="8">
        <f>SUM(C33,C32)</f>
        <v>92.2</v>
      </c>
      <c r="D31" s="15"/>
    </row>
    <row r="32" spans="1:4" ht="21.75" customHeight="1">
      <c r="A32" s="10" t="s">
        <v>39</v>
      </c>
      <c r="B32" s="6" t="s">
        <v>41</v>
      </c>
      <c r="C32" s="8">
        <v>95.4</v>
      </c>
      <c r="D32" s="15"/>
    </row>
    <row r="33" spans="1:4" ht="37.5" customHeight="1">
      <c r="A33" s="10" t="s">
        <v>42</v>
      </c>
      <c r="B33" s="6" t="s">
        <v>43</v>
      </c>
      <c r="C33" s="8">
        <v>-3.2</v>
      </c>
      <c r="D33" s="15"/>
    </row>
    <row r="34" spans="1:4" ht="21" customHeight="1">
      <c r="A34" s="10" t="s">
        <v>44</v>
      </c>
      <c r="B34" s="6" t="s">
        <v>45</v>
      </c>
      <c r="C34" s="8">
        <f>SUM(C37,C35,C40)</f>
        <v>112969.79999999999</v>
      </c>
      <c r="D34" s="15"/>
    </row>
    <row r="35" spans="1:4" ht="18.75" customHeight="1">
      <c r="A35" s="10" t="s">
        <v>46</v>
      </c>
      <c r="B35" s="6" t="s">
        <v>47</v>
      </c>
      <c r="C35" s="8">
        <f>SUM(C36)</f>
        <v>9603.2</v>
      </c>
      <c r="D35" s="15"/>
    </row>
    <row r="36" spans="1:4" ht="34.5" customHeight="1">
      <c r="A36" s="10" t="s">
        <v>48</v>
      </c>
      <c r="B36" s="6" t="s">
        <v>49</v>
      </c>
      <c r="C36" s="8">
        <v>9603.2</v>
      </c>
      <c r="D36" s="15"/>
    </row>
    <row r="37" spans="1:4" ht="21" customHeight="1">
      <c r="A37" s="10" t="s">
        <v>50</v>
      </c>
      <c r="B37" s="6" t="s">
        <v>51</v>
      </c>
      <c r="C37" s="8">
        <f>SUM(C38,C39)</f>
        <v>88119.2</v>
      </c>
      <c r="D37" s="15"/>
    </row>
    <row r="38" spans="1:4" ht="21.75" customHeight="1">
      <c r="A38" s="10" t="s">
        <v>52</v>
      </c>
      <c r="B38" s="6" t="s">
        <v>53</v>
      </c>
      <c r="C38" s="8">
        <v>47756.6</v>
      </c>
      <c r="D38" s="15"/>
    </row>
    <row r="39" spans="1:4" ht="21" customHeight="1">
      <c r="A39" s="10" t="s">
        <v>54</v>
      </c>
      <c r="B39" s="6" t="s">
        <v>55</v>
      </c>
      <c r="C39" s="8">
        <v>40362.6</v>
      </c>
      <c r="D39" s="15"/>
    </row>
    <row r="40" spans="1:4" ht="19.5" customHeight="1">
      <c r="A40" s="10" t="s">
        <v>56</v>
      </c>
      <c r="B40" s="6" t="s">
        <v>57</v>
      </c>
      <c r="C40" s="8">
        <f>SUM(C41,C43)</f>
        <v>15247.400000000001</v>
      </c>
      <c r="D40" s="15"/>
    </row>
    <row r="41" spans="1:4" ht="36.75" customHeight="1">
      <c r="A41" s="10" t="s">
        <v>58</v>
      </c>
      <c r="B41" s="6" t="s">
        <v>59</v>
      </c>
      <c r="C41" s="8">
        <f>SUM(C42)</f>
        <v>544.2</v>
      </c>
      <c r="D41" s="15"/>
    </row>
    <row r="42" spans="1:4" ht="69" customHeight="1">
      <c r="A42" s="10" t="s">
        <v>60</v>
      </c>
      <c r="B42" s="6" t="s">
        <v>61</v>
      </c>
      <c r="C42" s="8">
        <v>544.2</v>
      </c>
      <c r="D42" s="15"/>
    </row>
    <row r="43" spans="1:4" ht="48.75" customHeight="1">
      <c r="A43" s="10" t="s">
        <v>62</v>
      </c>
      <c r="B43" s="6" t="s">
        <v>63</v>
      </c>
      <c r="C43" s="8">
        <f>SUM(C44)</f>
        <v>14703.2</v>
      </c>
      <c r="D43" s="15"/>
    </row>
    <row r="44" spans="1:4" ht="66.75" customHeight="1">
      <c r="A44" s="10" t="s">
        <v>64</v>
      </c>
      <c r="B44" s="6" t="s">
        <v>65</v>
      </c>
      <c r="C44" s="8">
        <v>14703.2</v>
      </c>
      <c r="D44" s="15"/>
    </row>
    <row r="45" spans="1:4" ht="15.75">
      <c r="A45" s="10" t="s">
        <v>66</v>
      </c>
      <c r="B45" s="6" t="s">
        <v>67</v>
      </c>
      <c r="C45" s="8">
        <f>SUM(C46,C48,C51)</f>
        <v>8276.7</v>
      </c>
      <c r="D45" s="15"/>
    </row>
    <row r="46" spans="1:4" ht="31.5">
      <c r="A46" s="10" t="s">
        <v>68</v>
      </c>
      <c r="B46" s="6" t="s">
        <v>69</v>
      </c>
      <c r="C46" s="8">
        <f>SUM(C47)</f>
        <v>5870.7</v>
      </c>
      <c r="D46" s="15"/>
    </row>
    <row r="47" spans="1:4" ht="31.5">
      <c r="A47" s="10" t="s">
        <v>305</v>
      </c>
      <c r="B47" s="6" t="s">
        <v>70</v>
      </c>
      <c r="C47" s="8">
        <v>5870.7</v>
      </c>
      <c r="D47" s="15"/>
    </row>
    <row r="48" spans="1:4" ht="35.25" customHeight="1">
      <c r="A48" s="10" t="s">
        <v>71</v>
      </c>
      <c r="B48" s="6" t="s">
        <v>72</v>
      </c>
      <c r="C48" s="8">
        <f>SUM(C49)</f>
        <v>2394</v>
      </c>
      <c r="D48" s="15"/>
    </row>
    <row r="49" spans="1:4" ht="55.5" customHeight="1">
      <c r="A49" s="10" t="s">
        <v>73</v>
      </c>
      <c r="B49" s="6" t="s">
        <v>74</v>
      </c>
      <c r="C49" s="8">
        <f>SUM(C50)</f>
        <v>2394</v>
      </c>
      <c r="D49" s="15"/>
    </row>
    <row r="50" spans="1:4" ht="63">
      <c r="A50" s="10" t="s">
        <v>75</v>
      </c>
      <c r="B50" s="6" t="s">
        <v>76</v>
      </c>
      <c r="C50" s="8">
        <v>2394</v>
      </c>
      <c r="D50" s="15"/>
    </row>
    <row r="51" spans="1:4" ht="36.75" customHeight="1">
      <c r="A51" s="10" t="s">
        <v>340</v>
      </c>
      <c r="B51" s="12" t="s">
        <v>339</v>
      </c>
      <c r="C51" s="8">
        <v>12</v>
      </c>
      <c r="D51" s="15"/>
    </row>
    <row r="52" spans="1:4" ht="31.5">
      <c r="A52" s="10" t="s">
        <v>77</v>
      </c>
      <c r="B52" s="6" t="s">
        <v>78</v>
      </c>
      <c r="C52" s="8">
        <f>SUM(C53,C56)</f>
        <v>4.4</v>
      </c>
      <c r="D52" s="15"/>
    </row>
    <row r="53" spans="1:4" ht="15.75">
      <c r="A53" s="10" t="s">
        <v>79</v>
      </c>
      <c r="B53" s="6" t="s">
        <v>80</v>
      </c>
      <c r="C53" s="8">
        <f>SUM(C54)</f>
        <v>3.9</v>
      </c>
      <c r="D53" s="15"/>
    </row>
    <row r="54" spans="1:4" ht="23.25" customHeight="1">
      <c r="A54" s="10" t="s">
        <v>81</v>
      </c>
      <c r="B54" s="6" t="s">
        <v>82</v>
      </c>
      <c r="C54" s="8">
        <f>SUM(C55)</f>
        <v>3.9</v>
      </c>
      <c r="D54" s="15"/>
    </row>
    <row r="55" spans="1:4" ht="36.75" customHeight="1">
      <c r="A55" s="10" t="s">
        <v>83</v>
      </c>
      <c r="B55" s="6" t="s">
        <v>84</v>
      </c>
      <c r="C55" s="8">
        <v>3.9</v>
      </c>
      <c r="D55" s="15"/>
    </row>
    <row r="56" spans="1:4" ht="15.75">
      <c r="A56" s="10" t="s">
        <v>85</v>
      </c>
      <c r="B56" s="6" t="s">
        <v>86</v>
      </c>
      <c r="C56" s="8">
        <f>SUM(C57,C59)</f>
        <v>0.5</v>
      </c>
      <c r="D56" s="15"/>
    </row>
    <row r="57" spans="1:4" ht="56.25" customHeight="1">
      <c r="A57" s="10" t="s">
        <v>87</v>
      </c>
      <c r="B57" s="6" t="s">
        <v>88</v>
      </c>
      <c r="C57" s="8">
        <f>SUM(C58)</f>
        <v>0.1</v>
      </c>
      <c r="D57" s="15"/>
    </row>
    <row r="58" spans="1:4" ht="54" customHeight="1">
      <c r="A58" s="10" t="s">
        <v>89</v>
      </c>
      <c r="B58" s="6" t="s">
        <v>90</v>
      </c>
      <c r="C58" s="8">
        <v>0.1</v>
      </c>
      <c r="D58" s="15"/>
    </row>
    <row r="59" spans="1:4" ht="15.75">
      <c r="A59" s="10" t="s">
        <v>91</v>
      </c>
      <c r="B59" s="6" t="s">
        <v>92</v>
      </c>
      <c r="C59" s="8">
        <f>SUM(C60)</f>
        <v>0.4</v>
      </c>
      <c r="D59" s="15"/>
    </row>
    <row r="60" spans="1:4" ht="15.75">
      <c r="A60" s="10" t="s">
        <v>93</v>
      </c>
      <c r="B60" s="6" t="s">
        <v>94</v>
      </c>
      <c r="C60" s="8">
        <v>0.4</v>
      </c>
      <c r="D60" s="15"/>
    </row>
    <row r="61" spans="1:4" ht="39.75" customHeight="1">
      <c r="A61" s="10" t="s">
        <v>95</v>
      </c>
      <c r="B61" s="6" t="s">
        <v>96</v>
      </c>
      <c r="C61" s="8">
        <f>SUM(C62,C64,C66,C73)</f>
        <v>136875.30000000002</v>
      </c>
      <c r="D61" s="15"/>
    </row>
    <row r="62" spans="1:4" ht="69.75" customHeight="1">
      <c r="A62" s="10" t="s">
        <v>308</v>
      </c>
      <c r="B62" s="6" t="s">
        <v>307</v>
      </c>
      <c r="C62" s="8">
        <f>SUM(C63)</f>
        <v>17.7</v>
      </c>
      <c r="D62" s="15"/>
    </row>
    <row r="63" spans="1:4" ht="53.25" customHeight="1">
      <c r="A63" s="10" t="s">
        <v>310</v>
      </c>
      <c r="B63" s="6" t="s">
        <v>309</v>
      </c>
      <c r="C63" s="8">
        <v>17.7</v>
      </c>
      <c r="D63" s="15"/>
    </row>
    <row r="64" spans="1:4" ht="36.75" customHeight="1">
      <c r="A64" s="10" t="s">
        <v>97</v>
      </c>
      <c r="B64" s="6" t="s">
        <v>98</v>
      </c>
      <c r="C64" s="8">
        <f>SUM(C65)</f>
        <v>45</v>
      </c>
      <c r="D64" s="15"/>
    </row>
    <row r="65" spans="1:4" ht="31.5">
      <c r="A65" s="10" t="s">
        <v>99</v>
      </c>
      <c r="B65" s="6" t="s">
        <v>100</v>
      </c>
      <c r="C65" s="8">
        <v>45</v>
      </c>
      <c r="D65" s="15"/>
    </row>
    <row r="66" spans="1:4" ht="85.5" customHeight="1">
      <c r="A66" s="10" t="s">
        <v>101</v>
      </c>
      <c r="B66" s="6" t="s">
        <v>102</v>
      </c>
      <c r="C66" s="8">
        <f>SUM(C67,C69,C71)</f>
        <v>136713.7</v>
      </c>
      <c r="D66" s="15"/>
    </row>
    <row r="67" spans="1:4" ht="69" customHeight="1">
      <c r="A67" s="10" t="s">
        <v>103</v>
      </c>
      <c r="B67" s="6" t="s">
        <v>104</v>
      </c>
      <c r="C67" s="8">
        <f>SUM(C68)</f>
        <v>116068.6</v>
      </c>
      <c r="D67" s="15"/>
    </row>
    <row r="68" spans="1:4" ht="69.75" customHeight="1">
      <c r="A68" s="10" t="s">
        <v>105</v>
      </c>
      <c r="B68" s="6" t="s">
        <v>106</v>
      </c>
      <c r="C68" s="8">
        <v>116068.6</v>
      </c>
      <c r="D68" s="15"/>
    </row>
    <row r="69" spans="1:4" ht="68.25" customHeight="1">
      <c r="A69" s="10" t="s">
        <v>107</v>
      </c>
      <c r="B69" s="6" t="s">
        <v>108</v>
      </c>
      <c r="C69" s="8">
        <f>SUM(C70)</f>
        <v>408.6</v>
      </c>
      <c r="D69" s="15"/>
    </row>
    <row r="70" spans="1:4" ht="71.25" customHeight="1">
      <c r="A70" s="10" t="s">
        <v>109</v>
      </c>
      <c r="B70" s="6" t="s">
        <v>110</v>
      </c>
      <c r="C70" s="8">
        <v>408.6</v>
      </c>
      <c r="D70" s="15"/>
    </row>
    <row r="71" spans="1:4" ht="86.25" customHeight="1">
      <c r="A71" s="10" t="s">
        <v>111</v>
      </c>
      <c r="B71" s="6" t="s">
        <v>112</v>
      </c>
      <c r="C71" s="8">
        <f>SUM(C72)</f>
        <v>20236.5</v>
      </c>
      <c r="D71" s="15"/>
    </row>
    <row r="72" spans="1:4" ht="66" customHeight="1">
      <c r="A72" s="10" t="s">
        <v>113</v>
      </c>
      <c r="B72" s="6" t="s">
        <v>114</v>
      </c>
      <c r="C72" s="8">
        <v>20236.5</v>
      </c>
      <c r="D72" s="15"/>
    </row>
    <row r="73" spans="1:4" ht="21.75" customHeight="1">
      <c r="A73" s="10" t="s">
        <v>115</v>
      </c>
      <c r="B73" s="6" t="s">
        <v>116</v>
      </c>
      <c r="C73" s="8">
        <f>SUM(C74)</f>
        <v>98.9</v>
      </c>
      <c r="D73" s="15"/>
    </row>
    <row r="74" spans="1:4" ht="51" customHeight="1">
      <c r="A74" s="10" t="s">
        <v>117</v>
      </c>
      <c r="B74" s="6" t="s">
        <v>118</v>
      </c>
      <c r="C74" s="8">
        <f>SUM(C75)</f>
        <v>98.9</v>
      </c>
      <c r="D74" s="15"/>
    </row>
    <row r="75" spans="1:4" ht="50.25" customHeight="1">
      <c r="A75" s="10" t="s">
        <v>119</v>
      </c>
      <c r="B75" s="6" t="s">
        <v>120</v>
      </c>
      <c r="C75" s="8">
        <v>98.9</v>
      </c>
      <c r="D75" s="15"/>
    </row>
    <row r="76" spans="1:4" ht="15.75">
      <c r="A76" s="10" t="s">
        <v>121</v>
      </c>
      <c r="B76" s="6" t="s">
        <v>122</v>
      </c>
      <c r="C76" s="8">
        <f>SUM(C77)</f>
        <v>3701.5</v>
      </c>
      <c r="D76" s="15"/>
    </row>
    <row r="77" spans="1:4" ht="15.75">
      <c r="A77" s="10" t="s">
        <v>123</v>
      </c>
      <c r="B77" s="6" t="s">
        <v>124</v>
      </c>
      <c r="C77" s="8">
        <f>SUM(C78,C79,C80,C81,C82)</f>
        <v>3701.5</v>
      </c>
      <c r="D77" s="15"/>
    </row>
    <row r="78" spans="1:4" ht="31.5">
      <c r="A78" s="10" t="s">
        <v>125</v>
      </c>
      <c r="B78" s="6" t="s">
        <v>126</v>
      </c>
      <c r="C78" s="8">
        <v>196.4</v>
      </c>
      <c r="D78" s="15"/>
    </row>
    <row r="79" spans="1:4" ht="31.5">
      <c r="A79" s="10" t="s">
        <v>127</v>
      </c>
      <c r="B79" s="6" t="s">
        <v>128</v>
      </c>
      <c r="C79" s="8">
        <v>199.8</v>
      </c>
      <c r="D79" s="15"/>
    </row>
    <row r="80" spans="1:4" ht="15.75">
      <c r="A80" s="10" t="s">
        <v>129</v>
      </c>
      <c r="B80" s="6" t="s">
        <v>130</v>
      </c>
      <c r="C80" s="8">
        <v>156.7</v>
      </c>
      <c r="D80" s="15"/>
    </row>
    <row r="81" spans="1:4" ht="15.75">
      <c r="A81" s="10" t="s">
        <v>131</v>
      </c>
      <c r="B81" s="6" t="s">
        <v>132</v>
      </c>
      <c r="C81" s="8">
        <v>3140.5</v>
      </c>
      <c r="D81" s="15"/>
    </row>
    <row r="82" spans="1:4" ht="15.75">
      <c r="A82" s="10" t="s">
        <v>324</v>
      </c>
      <c r="B82" s="6" t="s">
        <v>323</v>
      </c>
      <c r="C82" s="8">
        <v>8.1</v>
      </c>
      <c r="D82" s="15"/>
    </row>
    <row r="83" spans="1:4" ht="31.5">
      <c r="A83" s="10" t="s">
        <v>133</v>
      </c>
      <c r="B83" s="6" t="s">
        <v>134</v>
      </c>
      <c r="C83" s="8">
        <f>SUM(C84)</f>
        <v>5358.5</v>
      </c>
      <c r="D83" s="15"/>
    </row>
    <row r="84" spans="1:4" ht="15.75">
      <c r="A84" s="10" t="s">
        <v>135</v>
      </c>
      <c r="B84" s="6" t="s">
        <v>136</v>
      </c>
      <c r="C84" s="8">
        <f>SUM(C85)</f>
        <v>5358.5</v>
      </c>
      <c r="D84" s="15"/>
    </row>
    <row r="85" spans="1:4" ht="15.75">
      <c r="A85" s="10" t="s">
        <v>137</v>
      </c>
      <c r="B85" s="6" t="s">
        <v>138</v>
      </c>
      <c r="C85" s="8">
        <f>SUM(C86)</f>
        <v>5358.5</v>
      </c>
      <c r="D85" s="15"/>
    </row>
    <row r="86" spans="1:4" ht="15.75">
      <c r="A86" s="10" t="s">
        <v>139</v>
      </c>
      <c r="B86" s="6" t="s">
        <v>140</v>
      </c>
      <c r="C86" s="8">
        <v>5358.5</v>
      </c>
      <c r="D86" s="15"/>
    </row>
    <row r="87" spans="1:4" ht="35.25" customHeight="1">
      <c r="A87" s="10" t="s">
        <v>141</v>
      </c>
      <c r="B87" s="6" t="s">
        <v>142</v>
      </c>
      <c r="C87" s="8">
        <f>SUM(C90,C88,C95)</f>
        <v>58962.5</v>
      </c>
      <c r="D87" s="15"/>
    </row>
    <row r="88" spans="1:4" ht="15.75">
      <c r="A88" s="10" t="s">
        <v>143</v>
      </c>
      <c r="B88" s="6" t="s">
        <v>144</v>
      </c>
      <c r="C88" s="8">
        <f>SUM(C89)</f>
        <v>33334.6</v>
      </c>
      <c r="D88" s="15"/>
    </row>
    <row r="89" spans="1:4" ht="20.25" customHeight="1">
      <c r="A89" s="10" t="s">
        <v>145</v>
      </c>
      <c r="B89" s="6" t="s">
        <v>146</v>
      </c>
      <c r="C89" s="8">
        <v>33334.6</v>
      </c>
      <c r="D89" s="15"/>
    </row>
    <row r="90" spans="1:4" ht="67.5" customHeight="1">
      <c r="A90" s="10" t="s">
        <v>147</v>
      </c>
      <c r="B90" s="6" t="s">
        <v>148</v>
      </c>
      <c r="C90" s="8">
        <f>SUM(C91+C93)</f>
        <v>18338</v>
      </c>
      <c r="D90" s="15"/>
    </row>
    <row r="91" spans="1:4" ht="81" customHeight="1">
      <c r="A91" s="10" t="s">
        <v>149</v>
      </c>
      <c r="B91" s="6" t="s">
        <v>150</v>
      </c>
      <c r="C91" s="8">
        <f>SUM(C92)</f>
        <v>18326.8</v>
      </c>
      <c r="D91" s="15"/>
    </row>
    <row r="92" spans="1:4" ht="84.75" customHeight="1">
      <c r="A92" s="10" t="s">
        <v>151</v>
      </c>
      <c r="B92" s="6" t="s">
        <v>152</v>
      </c>
      <c r="C92" s="8">
        <v>18326.8</v>
      </c>
      <c r="D92" s="15"/>
    </row>
    <row r="93" spans="1:4" ht="83.25" customHeight="1">
      <c r="A93" s="10" t="s">
        <v>346</v>
      </c>
      <c r="B93" s="6" t="s">
        <v>345</v>
      </c>
      <c r="C93" s="8">
        <f>SUM(C94)</f>
        <v>11.2</v>
      </c>
      <c r="D93" s="15"/>
    </row>
    <row r="94" spans="1:4" ht="86.25" customHeight="1">
      <c r="A94" s="10" t="s">
        <v>347</v>
      </c>
      <c r="B94" s="6" t="s">
        <v>353</v>
      </c>
      <c r="C94" s="8">
        <v>11.2</v>
      </c>
      <c r="D94" s="15"/>
    </row>
    <row r="95" spans="1:4" ht="51" customHeight="1">
      <c r="A95" s="10" t="s">
        <v>153</v>
      </c>
      <c r="B95" s="6" t="s">
        <v>154</v>
      </c>
      <c r="C95" s="8">
        <f>SUM(C96)</f>
        <v>7289.9</v>
      </c>
      <c r="D95" s="15"/>
    </row>
    <row r="96" spans="1:4" ht="36.75" customHeight="1">
      <c r="A96" s="10" t="s">
        <v>354</v>
      </c>
      <c r="B96" s="6" t="s">
        <v>155</v>
      </c>
      <c r="C96" s="8">
        <f>SUM(C97)</f>
        <v>7289.9</v>
      </c>
      <c r="D96" s="15"/>
    </row>
    <row r="97" spans="1:4" ht="53.25" customHeight="1">
      <c r="A97" s="10" t="s">
        <v>355</v>
      </c>
      <c r="B97" s="6" t="s">
        <v>156</v>
      </c>
      <c r="C97" s="8">
        <v>7289.9</v>
      </c>
      <c r="D97" s="15"/>
    </row>
    <row r="98" spans="1:4" ht="15.75">
      <c r="A98" s="10" t="s">
        <v>157</v>
      </c>
      <c r="B98" s="6" t="s">
        <v>158</v>
      </c>
      <c r="C98" s="8">
        <f>SUM(C99,C102,C103,C104,C106,C109,C112,C113,C117,C119,C120)</f>
        <v>8283.400000000001</v>
      </c>
      <c r="D98" s="15"/>
    </row>
    <row r="99" spans="1:4" ht="33.75" customHeight="1">
      <c r="A99" s="10" t="s">
        <v>159</v>
      </c>
      <c r="B99" s="6" t="s">
        <v>160</v>
      </c>
      <c r="C99" s="8">
        <f>SUM(C100,C101)</f>
        <v>258.1</v>
      </c>
      <c r="D99" s="15"/>
    </row>
    <row r="100" spans="1:4" ht="109.5" customHeight="1">
      <c r="A100" s="10" t="s">
        <v>350</v>
      </c>
      <c r="B100" s="6" t="s">
        <v>161</v>
      </c>
      <c r="C100" s="8">
        <v>194.9</v>
      </c>
      <c r="D100" s="15"/>
    </row>
    <row r="101" spans="1:4" ht="52.5" customHeight="1">
      <c r="A101" s="10" t="s">
        <v>162</v>
      </c>
      <c r="B101" s="6" t="s">
        <v>163</v>
      </c>
      <c r="C101" s="8">
        <v>63.2</v>
      </c>
      <c r="D101" s="15"/>
    </row>
    <row r="102" spans="1:4" ht="56.25" customHeight="1">
      <c r="A102" s="10" t="s">
        <v>164</v>
      </c>
      <c r="B102" s="6" t="s">
        <v>165</v>
      </c>
      <c r="C102" s="8">
        <v>304.1</v>
      </c>
      <c r="D102" s="15"/>
    </row>
    <row r="103" spans="1:4" ht="53.25" customHeight="1">
      <c r="A103" s="10" t="s">
        <v>326</v>
      </c>
      <c r="B103" s="6" t="s">
        <v>325</v>
      </c>
      <c r="C103" s="8">
        <v>6</v>
      </c>
      <c r="D103" s="15"/>
    </row>
    <row r="104" spans="1:4" ht="34.5" customHeight="1">
      <c r="A104" s="10" t="s">
        <v>166</v>
      </c>
      <c r="B104" s="6" t="s">
        <v>167</v>
      </c>
      <c r="C104" s="8">
        <f>SUM(C105)</f>
        <v>191.2</v>
      </c>
      <c r="D104" s="15"/>
    </row>
    <row r="105" spans="1:4" ht="51" customHeight="1">
      <c r="A105" s="10" t="s">
        <v>168</v>
      </c>
      <c r="B105" s="6" t="s">
        <v>169</v>
      </c>
      <c r="C105" s="8">
        <v>191.2</v>
      </c>
      <c r="D105" s="15"/>
    </row>
    <row r="106" spans="1:4" ht="25.5" customHeight="1">
      <c r="A106" s="10" t="s">
        <v>330</v>
      </c>
      <c r="B106" s="6" t="s">
        <v>327</v>
      </c>
      <c r="C106" s="8">
        <f>SUM(C107)</f>
        <v>79.5</v>
      </c>
      <c r="D106" s="15"/>
    </row>
    <row r="107" spans="1:4" ht="50.25" customHeight="1">
      <c r="A107" s="10" t="s">
        <v>331</v>
      </c>
      <c r="B107" s="6" t="s">
        <v>328</v>
      </c>
      <c r="C107" s="8">
        <f>SUM(C108)</f>
        <v>79.5</v>
      </c>
      <c r="D107" s="15"/>
    </row>
    <row r="108" spans="1:4" ht="69" customHeight="1">
      <c r="A108" s="10" t="s">
        <v>332</v>
      </c>
      <c r="B108" s="6" t="s">
        <v>329</v>
      </c>
      <c r="C108" s="8">
        <v>79.5</v>
      </c>
      <c r="D108" s="15"/>
    </row>
    <row r="109" spans="1:4" ht="89.25" customHeight="1">
      <c r="A109" s="10" t="s">
        <v>170</v>
      </c>
      <c r="B109" s="6" t="s">
        <v>171</v>
      </c>
      <c r="C109" s="8">
        <f>SUM(C110,C111)</f>
        <v>16.7</v>
      </c>
      <c r="D109" s="15"/>
    </row>
    <row r="110" spans="1:4" ht="31.5">
      <c r="A110" s="10" t="s">
        <v>172</v>
      </c>
      <c r="B110" s="6" t="s">
        <v>173</v>
      </c>
      <c r="C110" s="8">
        <v>10</v>
      </c>
      <c r="D110" s="15"/>
    </row>
    <row r="111" spans="1:4" ht="22.5" customHeight="1">
      <c r="A111" s="10" t="s">
        <v>174</v>
      </c>
      <c r="B111" s="6" t="s">
        <v>175</v>
      </c>
      <c r="C111" s="8">
        <v>6.7</v>
      </c>
      <c r="D111" s="15"/>
    </row>
    <row r="112" spans="1:4" ht="54" customHeight="1">
      <c r="A112" s="10" t="s">
        <v>176</v>
      </c>
      <c r="B112" s="6" t="s">
        <v>177</v>
      </c>
      <c r="C112" s="8">
        <v>435.1</v>
      </c>
      <c r="D112" s="15"/>
    </row>
    <row r="113" spans="1:4" ht="39" customHeight="1">
      <c r="A113" s="10" t="s">
        <v>178</v>
      </c>
      <c r="B113" s="6" t="s">
        <v>179</v>
      </c>
      <c r="C113" s="8">
        <f>SUM(C114,C116)</f>
        <v>37.3</v>
      </c>
      <c r="D113" s="15"/>
    </row>
    <row r="114" spans="1:4" ht="54" customHeight="1">
      <c r="A114" s="10" t="s">
        <v>180</v>
      </c>
      <c r="B114" s="6" t="s">
        <v>181</v>
      </c>
      <c r="C114" s="8">
        <f>SUM(C115)</f>
        <v>23.3</v>
      </c>
      <c r="D114" s="15"/>
    </row>
    <row r="115" spans="1:4" ht="51.75" customHeight="1">
      <c r="A115" s="10" t="s">
        <v>182</v>
      </c>
      <c r="B115" s="6" t="s">
        <v>183</v>
      </c>
      <c r="C115" s="8">
        <v>23.3</v>
      </c>
      <c r="D115" s="15"/>
    </row>
    <row r="116" spans="1:4" ht="36.75" customHeight="1">
      <c r="A116" s="10" t="s">
        <v>184</v>
      </c>
      <c r="B116" s="6" t="s">
        <v>185</v>
      </c>
      <c r="C116" s="8">
        <v>14</v>
      </c>
      <c r="D116" s="15"/>
    </row>
    <row r="117" spans="1:4" ht="51" customHeight="1">
      <c r="A117" s="10" t="s">
        <v>186</v>
      </c>
      <c r="B117" s="6" t="s">
        <v>187</v>
      </c>
      <c r="C117" s="8">
        <f>SUM(C118)</f>
        <v>30</v>
      </c>
      <c r="D117" s="15"/>
    </row>
    <row r="118" spans="1:4" ht="47.25">
      <c r="A118" s="10" t="s">
        <v>188</v>
      </c>
      <c r="B118" s="6" t="s">
        <v>189</v>
      </c>
      <c r="C118" s="8">
        <v>30</v>
      </c>
      <c r="D118" s="15"/>
    </row>
    <row r="119" spans="1:4" ht="66.75" customHeight="1">
      <c r="A119" s="10" t="s">
        <v>190</v>
      </c>
      <c r="B119" s="6" t="s">
        <v>191</v>
      </c>
      <c r="C119" s="8">
        <v>458.8</v>
      </c>
      <c r="D119" s="15"/>
    </row>
    <row r="120" spans="1:4" ht="35.25" customHeight="1">
      <c r="A120" s="10" t="s">
        <v>192</v>
      </c>
      <c r="B120" s="6" t="s">
        <v>193</v>
      </c>
      <c r="C120" s="8">
        <f>SUM(C121)</f>
        <v>6466.6</v>
      </c>
      <c r="D120" s="15"/>
    </row>
    <row r="121" spans="1:4" ht="34.5" customHeight="1">
      <c r="A121" s="10" t="s">
        <v>194</v>
      </c>
      <c r="B121" s="6" t="s">
        <v>195</v>
      </c>
      <c r="C121" s="8">
        <v>6466.6</v>
      </c>
      <c r="D121" s="15"/>
    </row>
    <row r="122" spans="1:4" ht="15.75">
      <c r="A122" s="10" t="s">
        <v>196</v>
      </c>
      <c r="B122" s="6" t="s">
        <v>197</v>
      </c>
      <c r="C122" s="8">
        <f>SUM(C123)</f>
        <v>-757</v>
      </c>
      <c r="D122" s="15"/>
    </row>
    <row r="123" spans="1:4" ht="19.5" customHeight="1">
      <c r="A123" s="10" t="s">
        <v>198</v>
      </c>
      <c r="B123" s="6" t="s">
        <v>199</v>
      </c>
      <c r="C123" s="8">
        <f>SUM(C124)</f>
        <v>-757</v>
      </c>
      <c r="D123" s="15"/>
    </row>
    <row r="124" spans="1:4" ht="26.25" customHeight="1">
      <c r="A124" s="10" t="s">
        <v>200</v>
      </c>
      <c r="B124" s="6" t="s">
        <v>201</v>
      </c>
      <c r="C124" s="8">
        <v>-757</v>
      </c>
      <c r="D124" s="15"/>
    </row>
    <row r="125" spans="1:4" ht="18.75" customHeight="1">
      <c r="A125" s="10" t="s">
        <v>202</v>
      </c>
      <c r="B125" s="6" t="s">
        <v>203</v>
      </c>
      <c r="C125" s="8">
        <f>SUM(C126,C183,C185)</f>
        <v>2649409.2999999993</v>
      </c>
      <c r="D125" s="15"/>
    </row>
    <row r="126" spans="1:4" ht="37.5" customHeight="1">
      <c r="A126" s="10" t="s">
        <v>204</v>
      </c>
      <c r="B126" s="6" t="s">
        <v>205</v>
      </c>
      <c r="C126" s="8">
        <f>SUM(C127,C134,C155,C176)</f>
        <v>2641077.6999999997</v>
      </c>
      <c r="D126" s="15"/>
    </row>
    <row r="127" spans="1:4" ht="31.5">
      <c r="A127" s="10" t="s">
        <v>206</v>
      </c>
      <c r="B127" s="6" t="s">
        <v>207</v>
      </c>
      <c r="C127" s="8">
        <f>SUM(C128,C130,C132)</f>
        <v>642173.1</v>
      </c>
      <c r="D127" s="15"/>
    </row>
    <row r="128" spans="1:4" ht="15.75">
      <c r="A128" s="10" t="s">
        <v>208</v>
      </c>
      <c r="B128" s="6" t="s">
        <v>209</v>
      </c>
      <c r="C128" s="8">
        <f>SUM(C129)</f>
        <v>355814.8</v>
      </c>
      <c r="D128" s="15"/>
    </row>
    <row r="129" spans="1:4" ht="31.5">
      <c r="A129" s="10" t="s">
        <v>210</v>
      </c>
      <c r="B129" s="6" t="s">
        <v>211</v>
      </c>
      <c r="C129" s="8">
        <v>355814.8</v>
      </c>
      <c r="D129" s="15"/>
    </row>
    <row r="130" spans="1:4" ht="33" customHeight="1">
      <c r="A130" s="10" t="s">
        <v>212</v>
      </c>
      <c r="B130" s="6" t="s">
        <v>213</v>
      </c>
      <c r="C130" s="8">
        <f>SUM(C131)</f>
        <v>220246.7</v>
      </c>
      <c r="D130" s="15"/>
    </row>
    <row r="131" spans="1:4" ht="31.5">
      <c r="A131" s="10" t="s">
        <v>214</v>
      </c>
      <c r="B131" s="6" t="s">
        <v>215</v>
      </c>
      <c r="C131" s="8">
        <v>220246.7</v>
      </c>
      <c r="D131" s="15"/>
    </row>
    <row r="132" spans="1:4" ht="15.75">
      <c r="A132" s="10" t="s">
        <v>216</v>
      </c>
      <c r="B132" s="6" t="s">
        <v>217</v>
      </c>
      <c r="C132" s="8">
        <f>SUM(C133)</f>
        <v>66111.6</v>
      </c>
      <c r="D132" s="15"/>
    </row>
    <row r="133" spans="1:4" ht="15.75">
      <c r="A133" s="10" t="s">
        <v>218</v>
      </c>
      <c r="B133" s="6" t="s">
        <v>219</v>
      </c>
      <c r="C133" s="8">
        <v>66111.6</v>
      </c>
      <c r="D133" s="15"/>
    </row>
    <row r="134" spans="1:4" ht="36.75" customHeight="1">
      <c r="A134" s="10" t="s">
        <v>220</v>
      </c>
      <c r="B134" s="6" t="s">
        <v>221</v>
      </c>
      <c r="C134" s="8">
        <f>SUM(C135,C137,C139,C141,C143,C146,C149,C151,C153,)</f>
        <v>924391.7</v>
      </c>
      <c r="D134" s="15"/>
    </row>
    <row r="135" spans="1:4" ht="21.75" customHeight="1">
      <c r="A135" s="10" t="s">
        <v>341</v>
      </c>
      <c r="B135" s="12" t="s">
        <v>335</v>
      </c>
      <c r="C135" s="8">
        <f>SUM(C136)</f>
        <v>2992.6</v>
      </c>
      <c r="D135" s="15"/>
    </row>
    <row r="136" spans="1:4" ht="33.75" customHeight="1">
      <c r="A136" s="10" t="s">
        <v>342</v>
      </c>
      <c r="B136" s="12" t="s">
        <v>336</v>
      </c>
      <c r="C136" s="8">
        <v>2992.6</v>
      </c>
      <c r="D136" s="15"/>
    </row>
    <row r="137" spans="1:4" ht="54" customHeight="1">
      <c r="A137" s="10" t="s">
        <v>222</v>
      </c>
      <c r="B137" s="6" t="s">
        <v>223</v>
      </c>
      <c r="C137" s="8">
        <f>SUM(C138)</f>
        <v>18192</v>
      </c>
      <c r="D137" s="15"/>
    </row>
    <row r="138" spans="1:4" ht="75" customHeight="1">
      <c r="A138" s="10" t="s">
        <v>224</v>
      </c>
      <c r="B138" s="6" t="s">
        <v>225</v>
      </c>
      <c r="C138" s="8">
        <v>18192</v>
      </c>
      <c r="D138" s="15"/>
    </row>
    <row r="139" spans="1:4" ht="24.75" customHeight="1">
      <c r="A139" s="10" t="s">
        <v>343</v>
      </c>
      <c r="B139" s="12" t="s">
        <v>337</v>
      </c>
      <c r="C139" s="8">
        <f>SUM(C140)</f>
        <v>580.9</v>
      </c>
      <c r="D139" s="15"/>
    </row>
    <row r="140" spans="1:4" ht="36.75" customHeight="1">
      <c r="A140" s="10" t="s">
        <v>344</v>
      </c>
      <c r="B140" s="12" t="s">
        <v>338</v>
      </c>
      <c r="C140" s="8">
        <v>580.9</v>
      </c>
      <c r="D140" s="15"/>
    </row>
    <row r="141" spans="1:4" ht="57" customHeight="1">
      <c r="A141" s="10" t="s">
        <v>226</v>
      </c>
      <c r="B141" s="6" t="s">
        <v>227</v>
      </c>
      <c r="C141" s="8">
        <f>SUM(C142)</f>
        <v>332414.1</v>
      </c>
      <c r="D141" s="15"/>
    </row>
    <row r="142" spans="1:4" ht="49.5" customHeight="1">
      <c r="A142" s="10" t="s">
        <v>228</v>
      </c>
      <c r="B142" s="6" t="s">
        <v>229</v>
      </c>
      <c r="C142" s="8">
        <v>332414.1</v>
      </c>
      <c r="D142" s="15"/>
    </row>
    <row r="143" spans="1:4" ht="84" customHeight="1">
      <c r="A143" s="10" t="s">
        <v>230</v>
      </c>
      <c r="B143" s="6" t="s">
        <v>231</v>
      </c>
      <c r="C143" s="8">
        <f>SUM(C144)</f>
        <v>9100.9</v>
      </c>
      <c r="D143" s="15"/>
    </row>
    <row r="144" spans="1:4" ht="84" customHeight="1">
      <c r="A144" s="10" t="s">
        <v>232</v>
      </c>
      <c r="B144" s="6" t="s">
        <v>233</v>
      </c>
      <c r="C144" s="8">
        <f>SUM(C145)</f>
        <v>9100.9</v>
      </c>
      <c r="D144" s="15"/>
    </row>
    <row r="145" spans="1:4" ht="66" customHeight="1">
      <c r="A145" s="10" t="s">
        <v>234</v>
      </c>
      <c r="B145" s="6" t="s">
        <v>235</v>
      </c>
      <c r="C145" s="8">
        <v>9100.9</v>
      </c>
      <c r="D145" s="15"/>
    </row>
    <row r="146" spans="1:4" ht="62.25" customHeight="1">
      <c r="A146" s="10" t="s">
        <v>236</v>
      </c>
      <c r="B146" s="6" t="s">
        <v>237</v>
      </c>
      <c r="C146" s="8">
        <f>SUM(C147)</f>
        <v>17840.6</v>
      </c>
      <c r="D146" s="15"/>
    </row>
    <row r="147" spans="1:4" ht="54" customHeight="1">
      <c r="A147" s="10" t="s">
        <v>238</v>
      </c>
      <c r="B147" s="6" t="s">
        <v>239</v>
      </c>
      <c r="C147" s="8">
        <f>SUM(C148)</f>
        <v>17840.6</v>
      </c>
      <c r="D147" s="15"/>
    </row>
    <row r="148" spans="1:4" ht="51" customHeight="1">
      <c r="A148" s="10" t="s">
        <v>240</v>
      </c>
      <c r="B148" s="6" t="s">
        <v>241</v>
      </c>
      <c r="C148" s="8">
        <v>17840.6</v>
      </c>
      <c r="D148" s="15"/>
    </row>
    <row r="149" spans="1:4" ht="33.75" customHeight="1">
      <c r="A149" s="10" t="s">
        <v>315</v>
      </c>
      <c r="B149" s="6" t="s">
        <v>311</v>
      </c>
      <c r="C149" s="8">
        <f>SUM(C150)</f>
        <v>12797.1</v>
      </c>
      <c r="D149" s="15"/>
    </row>
    <row r="150" spans="1:4" ht="33" customHeight="1">
      <c r="A150" s="10" t="s">
        <v>316</v>
      </c>
      <c r="B150" s="6" t="s">
        <v>312</v>
      </c>
      <c r="C150" s="8">
        <v>12797.1</v>
      </c>
      <c r="D150" s="15"/>
    </row>
    <row r="151" spans="1:4" ht="34.5" customHeight="1">
      <c r="A151" s="10" t="s">
        <v>317</v>
      </c>
      <c r="B151" s="6" t="s">
        <v>313</v>
      </c>
      <c r="C151" s="8">
        <f>SUM(C152)</f>
        <v>7003.9</v>
      </c>
      <c r="D151" s="15"/>
    </row>
    <row r="152" spans="1:4" ht="51" customHeight="1">
      <c r="A152" s="10" t="s">
        <v>318</v>
      </c>
      <c r="B152" s="6" t="s">
        <v>314</v>
      </c>
      <c r="C152" s="8">
        <v>7003.9</v>
      </c>
      <c r="D152" s="15"/>
    </row>
    <row r="153" spans="1:4" ht="15.75">
      <c r="A153" s="10" t="s">
        <v>242</v>
      </c>
      <c r="B153" s="6" t="s">
        <v>243</v>
      </c>
      <c r="C153" s="8">
        <f>SUM(C154)</f>
        <v>523469.6</v>
      </c>
      <c r="D153" s="15"/>
    </row>
    <row r="154" spans="1:4" ht="19.5" customHeight="1">
      <c r="A154" s="10" t="s">
        <v>244</v>
      </c>
      <c r="B154" s="6" t="s">
        <v>245</v>
      </c>
      <c r="C154" s="8">
        <v>523469.6</v>
      </c>
      <c r="D154" s="15"/>
    </row>
    <row r="155" spans="1:4" ht="31.5">
      <c r="A155" s="10" t="s">
        <v>246</v>
      </c>
      <c r="B155" s="6" t="s">
        <v>247</v>
      </c>
      <c r="C155" s="8">
        <f>SUM(C156,C158,C160,C162,C164,C166,C170,C168,C172,C174)</f>
        <v>1043218</v>
      </c>
      <c r="D155" s="15"/>
    </row>
    <row r="156" spans="1:4" ht="31.5">
      <c r="A156" s="10" t="s">
        <v>248</v>
      </c>
      <c r="B156" s="6" t="s">
        <v>249</v>
      </c>
      <c r="C156" s="8">
        <f>SUM(C157)</f>
        <v>7340.6</v>
      </c>
      <c r="D156" s="15"/>
    </row>
    <row r="157" spans="1:4" ht="31.5">
      <c r="A157" s="10" t="s">
        <v>250</v>
      </c>
      <c r="B157" s="6" t="s">
        <v>251</v>
      </c>
      <c r="C157" s="8">
        <v>7340.6</v>
      </c>
      <c r="D157" s="15"/>
    </row>
    <row r="158" spans="1:4" ht="48.75" customHeight="1">
      <c r="A158" s="10" t="s">
        <v>252</v>
      </c>
      <c r="B158" s="6" t="s">
        <v>253</v>
      </c>
      <c r="C158" s="8">
        <f>SUM(C159)</f>
        <v>12.6</v>
      </c>
      <c r="D158" s="15"/>
    </row>
    <row r="159" spans="1:4" ht="50.25" customHeight="1">
      <c r="A159" s="10" t="s">
        <v>254</v>
      </c>
      <c r="B159" s="6" t="s">
        <v>255</v>
      </c>
      <c r="C159" s="8">
        <v>12.6</v>
      </c>
      <c r="D159" s="15"/>
    </row>
    <row r="160" spans="1:4" ht="37.5" customHeight="1">
      <c r="A160" s="10" t="s">
        <v>256</v>
      </c>
      <c r="B160" s="6" t="s">
        <v>257</v>
      </c>
      <c r="C160" s="8">
        <f>SUM(C161)</f>
        <v>744.3</v>
      </c>
      <c r="D160" s="15"/>
    </row>
    <row r="161" spans="1:4" ht="54.75" customHeight="1">
      <c r="A161" s="10" t="s">
        <v>258</v>
      </c>
      <c r="B161" s="6" t="s">
        <v>259</v>
      </c>
      <c r="C161" s="8">
        <v>744.3</v>
      </c>
      <c r="D161" s="15"/>
    </row>
    <row r="162" spans="1:4" ht="34.5" customHeight="1">
      <c r="A162" s="10" t="s">
        <v>260</v>
      </c>
      <c r="B162" s="6" t="s">
        <v>261</v>
      </c>
      <c r="C162" s="8">
        <f>SUM(C163)</f>
        <v>9799.4</v>
      </c>
      <c r="D162" s="15"/>
    </row>
    <row r="163" spans="1:4" ht="33.75" customHeight="1">
      <c r="A163" s="10" t="s">
        <v>262</v>
      </c>
      <c r="B163" s="6" t="s">
        <v>263</v>
      </c>
      <c r="C163" s="8">
        <v>9799.4</v>
      </c>
      <c r="D163" s="15"/>
    </row>
    <row r="164" spans="1:4" ht="34.5" customHeight="1">
      <c r="A164" s="10" t="s">
        <v>264</v>
      </c>
      <c r="B164" s="6" t="s">
        <v>265</v>
      </c>
      <c r="C164" s="8">
        <f>SUM(C165)</f>
        <v>978205.2</v>
      </c>
      <c r="D164" s="15"/>
    </row>
    <row r="165" spans="1:4" ht="34.5" customHeight="1">
      <c r="A165" s="10" t="s">
        <v>266</v>
      </c>
      <c r="B165" s="6" t="s">
        <v>267</v>
      </c>
      <c r="C165" s="8">
        <v>978205.2</v>
      </c>
      <c r="D165" s="15"/>
    </row>
    <row r="166" spans="1:4" ht="74.25" customHeight="1">
      <c r="A166" s="10" t="s">
        <v>268</v>
      </c>
      <c r="B166" s="6" t="s">
        <v>269</v>
      </c>
      <c r="C166" s="8">
        <f>SUM(C167)</f>
        <v>19581.5</v>
      </c>
      <c r="D166" s="15"/>
    </row>
    <row r="167" spans="1:4" ht="67.5" customHeight="1">
      <c r="A167" s="10" t="s">
        <v>270</v>
      </c>
      <c r="B167" s="6" t="s">
        <v>271</v>
      </c>
      <c r="C167" s="8">
        <v>19581.5</v>
      </c>
      <c r="D167" s="15"/>
    </row>
    <row r="168" spans="1:4" ht="70.5" customHeight="1">
      <c r="A168" s="10" t="s">
        <v>272</v>
      </c>
      <c r="B168" s="6" t="s">
        <v>273</v>
      </c>
      <c r="C168" s="8">
        <f>SUM(C169)</f>
        <v>16356</v>
      </c>
      <c r="D168" s="15"/>
    </row>
    <row r="169" spans="1:4" ht="63">
      <c r="A169" s="10" t="s">
        <v>274</v>
      </c>
      <c r="B169" s="6" t="s">
        <v>275</v>
      </c>
      <c r="C169" s="8">
        <v>16356</v>
      </c>
      <c r="D169" s="15"/>
    </row>
    <row r="170" spans="1:4" ht="57" customHeight="1">
      <c r="A170" s="10" t="s">
        <v>276</v>
      </c>
      <c r="B170" s="6" t="s">
        <v>277</v>
      </c>
      <c r="C170" s="8">
        <f>SUM(C171)</f>
        <v>5012.5</v>
      </c>
      <c r="D170" s="15"/>
    </row>
    <row r="171" spans="1:4" ht="54.75" customHeight="1">
      <c r="A171" s="10" t="s">
        <v>278</v>
      </c>
      <c r="B171" s="6" t="s">
        <v>279</v>
      </c>
      <c r="C171" s="8">
        <v>5012.5</v>
      </c>
      <c r="D171" s="15"/>
    </row>
    <row r="172" spans="1:4" ht="87.75" customHeight="1">
      <c r="A172" s="10" t="s">
        <v>280</v>
      </c>
      <c r="B172" s="6" t="s">
        <v>281</v>
      </c>
      <c r="C172" s="8">
        <f>SUM(C173)</f>
        <v>0</v>
      </c>
      <c r="D172" s="15"/>
    </row>
    <row r="173" spans="1:4" ht="91.5" customHeight="1">
      <c r="A173" s="10" t="s">
        <v>282</v>
      </c>
      <c r="B173" s="6" t="s">
        <v>283</v>
      </c>
      <c r="C173" s="8">
        <v>0</v>
      </c>
      <c r="D173" s="15"/>
    </row>
    <row r="174" spans="1:4" ht="66" customHeight="1">
      <c r="A174" s="10" t="s">
        <v>334</v>
      </c>
      <c r="B174" s="6" t="s">
        <v>284</v>
      </c>
      <c r="C174" s="8">
        <f>SUM(C175)</f>
        <v>6165.9</v>
      </c>
      <c r="D174" s="15"/>
    </row>
    <row r="175" spans="1:4" ht="71.25" customHeight="1">
      <c r="A175" s="10" t="s">
        <v>333</v>
      </c>
      <c r="B175" s="6" t="s">
        <v>285</v>
      </c>
      <c r="C175" s="8">
        <v>6165.9</v>
      </c>
      <c r="D175" s="15"/>
    </row>
    <row r="176" spans="1:4" ht="22.5" customHeight="1">
      <c r="A176" s="10" t="s">
        <v>286</v>
      </c>
      <c r="B176" s="6" t="s">
        <v>287</v>
      </c>
      <c r="C176" s="8">
        <f>SUM(C177,C179,C181)</f>
        <v>31294.899999999998</v>
      </c>
      <c r="D176" s="15"/>
    </row>
    <row r="177" spans="1:4" ht="58.5" customHeight="1">
      <c r="A177" s="10" t="s">
        <v>288</v>
      </c>
      <c r="B177" s="6" t="s">
        <v>289</v>
      </c>
      <c r="C177" s="8">
        <f>SUM(C178)</f>
        <v>129.9</v>
      </c>
      <c r="D177" s="15"/>
    </row>
    <row r="178" spans="1:4" ht="42" customHeight="1">
      <c r="A178" s="10" t="s">
        <v>290</v>
      </c>
      <c r="B178" s="6" t="s">
        <v>291</v>
      </c>
      <c r="C178" s="8">
        <v>129.9</v>
      </c>
      <c r="D178" s="15"/>
    </row>
    <row r="179" spans="1:4" ht="72.75" customHeight="1">
      <c r="A179" s="10" t="s">
        <v>321</v>
      </c>
      <c r="B179" s="6" t="s">
        <v>319</v>
      </c>
      <c r="C179" s="8">
        <f>SUM(C180)</f>
        <v>6.7</v>
      </c>
      <c r="D179" s="15"/>
    </row>
    <row r="180" spans="1:4" ht="72.75" customHeight="1">
      <c r="A180" s="10" t="s">
        <v>322</v>
      </c>
      <c r="B180" s="6" t="s">
        <v>320</v>
      </c>
      <c r="C180" s="8">
        <v>6.7</v>
      </c>
      <c r="D180" s="15"/>
    </row>
    <row r="181" spans="1:4" ht="16.5" customHeight="1">
      <c r="A181" s="10" t="s">
        <v>292</v>
      </c>
      <c r="B181" s="6" t="s">
        <v>293</v>
      </c>
      <c r="C181" s="8">
        <f>SUM(C182)</f>
        <v>31158.3</v>
      </c>
      <c r="D181" s="15"/>
    </row>
    <row r="182" spans="1:4" ht="38.25" customHeight="1">
      <c r="A182" s="10" t="s">
        <v>294</v>
      </c>
      <c r="B182" s="6" t="s">
        <v>295</v>
      </c>
      <c r="C182" s="8">
        <v>31158.3</v>
      </c>
      <c r="D182" s="15"/>
    </row>
    <row r="183" spans="1:4" ht="24" customHeight="1">
      <c r="A183" s="10" t="s">
        <v>296</v>
      </c>
      <c r="B183" s="6" t="s">
        <v>297</v>
      </c>
      <c r="C183" s="8">
        <f>SUM(C184)</f>
        <v>47920.3</v>
      </c>
      <c r="D183" s="15"/>
    </row>
    <row r="184" spans="1:4" ht="19.5" customHeight="1">
      <c r="A184" s="10" t="s">
        <v>298</v>
      </c>
      <c r="B184" s="6" t="s">
        <v>299</v>
      </c>
      <c r="C184" s="8">
        <v>47920.3</v>
      </c>
      <c r="D184" s="15"/>
    </row>
    <row r="185" spans="1:4" ht="55.5" customHeight="1">
      <c r="A185" s="10" t="s">
        <v>300</v>
      </c>
      <c r="B185" s="6" t="s">
        <v>301</v>
      </c>
      <c r="C185" s="8">
        <f>SUM(C186)</f>
        <v>-39588.7</v>
      </c>
      <c r="D185" s="15"/>
    </row>
    <row r="186" spans="1:4" ht="45" customHeight="1">
      <c r="A186" s="10" t="s">
        <v>302</v>
      </c>
      <c r="B186" s="6" t="s">
        <v>303</v>
      </c>
      <c r="C186" s="8">
        <v>-39588.7</v>
      </c>
      <c r="D186" s="15"/>
    </row>
  </sheetData>
  <sheetProtection/>
  <mergeCells count="5">
    <mergeCell ref="A6:C6"/>
    <mergeCell ref="B1:C1"/>
    <mergeCell ref="B3:C3"/>
    <mergeCell ref="B4:C4"/>
    <mergeCell ref="B2:C2"/>
  </mergeCells>
  <printOptions/>
  <pageMargins left="0.7086614173228347" right="0.2362204724409449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2013-04-26T05:15:36Z</cp:lastPrinted>
  <dcterms:created xsi:type="dcterms:W3CDTF">2012-04-16T03:38:18Z</dcterms:created>
  <dcterms:modified xsi:type="dcterms:W3CDTF">2013-04-26T05:16:37Z</dcterms:modified>
  <cp:category/>
  <cp:version/>
  <cp:contentType/>
  <cp:contentStatus/>
</cp:coreProperties>
</file>